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/>
  <mc:AlternateContent xmlns:mc="http://schemas.openxmlformats.org/markup-compatibility/2006">
    <mc:Choice Requires="x15">
      <x15ac:absPath xmlns:x15ac="http://schemas.microsoft.com/office/spreadsheetml/2010/11/ac" url="/Users/alexandersiegenthaler/Library/CloudStorage/OneDrive-RegionWestLuzern/Portal/2_NRP _Wifö/1_Projekte mit Förderinstrumenten/9_Administration/91_Vorlagen/2024/Projektunterlagen/"/>
    </mc:Choice>
  </mc:AlternateContent>
  <xr:revisionPtr revIDLastSave="0" documentId="13_ncr:1_{251EB9D6-F446-C442-ACAD-B5578B61CA87}" xr6:coauthVersionLast="47" xr6:coauthVersionMax="47" xr10:uidLastSave="{00000000-0000-0000-0000-000000000000}"/>
  <bookViews>
    <workbookView xWindow="-42760" yWindow="7460" windowWidth="25660" windowHeight="186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19" i="1"/>
  <c r="F11" i="1"/>
  <c r="F12" i="1"/>
  <c r="F13" i="1"/>
  <c r="F14" i="1"/>
  <c r="F15" i="1"/>
  <c r="F16" i="1"/>
  <c r="F17" i="1"/>
  <c r="F10" i="1"/>
  <c r="G39" i="1" l="1"/>
  <c r="F39" i="1"/>
  <c r="H38" i="1" l="1"/>
  <c r="H33" i="1" l="1"/>
  <c r="H34" i="1"/>
  <c r="H35" i="1"/>
  <c r="H36" i="1"/>
  <c r="H37" i="1"/>
  <c r="H39" i="1" l="1"/>
  <c r="H41" i="1" s="1"/>
  <c r="H20" i="1"/>
  <c r="H21" i="1"/>
  <c r="H22" i="1"/>
  <c r="H23" i="1"/>
  <c r="H24" i="1"/>
  <c r="H25" i="1"/>
  <c r="H26" i="1"/>
  <c r="H27" i="1"/>
  <c r="H19" i="1"/>
  <c r="G28" i="1"/>
  <c r="E28" i="1"/>
  <c r="H11" i="1"/>
  <c r="H12" i="1"/>
  <c r="H13" i="1"/>
  <c r="H14" i="1"/>
  <c r="H15" i="1"/>
  <c r="H16" i="1"/>
  <c r="H17" i="1"/>
  <c r="G18" i="1"/>
  <c r="J18" i="1"/>
  <c r="E18" i="1"/>
  <c r="F18" i="1" l="1"/>
  <c r="H10" i="1"/>
  <c r="H18" i="1" s="1"/>
  <c r="H28" i="1"/>
  <c r="F28" i="1"/>
  <c r="G29" i="1"/>
  <c r="H29" i="1" l="1"/>
  <c r="F29" i="1"/>
</calcChain>
</file>

<file path=xl/sharedStrings.xml><?xml version="1.0" encoding="utf-8"?>
<sst xmlns="http://schemas.openxmlformats.org/spreadsheetml/2006/main" count="65" uniqueCount="59">
  <si>
    <t>Total</t>
  </si>
  <si>
    <t>Projektname</t>
  </si>
  <si>
    <t>Verfasser</t>
  </si>
  <si>
    <t>Projektträger</t>
  </si>
  <si>
    <t>Erläuterungen zum Schema</t>
  </si>
  <si>
    <t xml:space="preserve">Datum/Version </t>
  </si>
  <si>
    <t>Kosten und Finanzierung</t>
  </si>
  <si>
    <t>Anzahl Stunden</t>
  </si>
  <si>
    <t>Start</t>
  </si>
  <si>
    <t>Ende</t>
  </si>
  <si>
    <t>1) Aktivitäten nach Projektplan</t>
  </si>
  <si>
    <t>rechtliche Abklärungen</t>
  </si>
  <si>
    <t>Zusätzliche Bemerkungen</t>
  </si>
  <si>
    <t>Beispiele: Marktstudie</t>
  </si>
  <si>
    <t>Kosten (CHF)</t>
  </si>
  <si>
    <t>Erläuterung</t>
  </si>
  <si>
    <t>externer Auftrag</t>
  </si>
  <si>
    <t>Offerte von Firma X liegt vor</t>
  </si>
  <si>
    <t>Umfragetool</t>
  </si>
  <si>
    <t>Entwicklung inhouse</t>
  </si>
  <si>
    <t>Entwicklung Produkt</t>
  </si>
  <si>
    <t>Dritte</t>
  </si>
  <si>
    <t xml:space="preserve">Organisation </t>
  </si>
  <si>
    <t>Aktivität 1)</t>
  </si>
  <si>
    <t>Stundenaufwand 2)</t>
  </si>
  <si>
    <t>Externe Kosten oder Sachkosten</t>
  </si>
  <si>
    <t>Durchführung Workhops</t>
  </si>
  <si>
    <t>Berichterstattung</t>
  </si>
  <si>
    <t>Einführung Produkt</t>
  </si>
  <si>
    <t>zum Thema X</t>
  </si>
  <si>
    <t>Finanzierungsquelle</t>
  </si>
  <si>
    <t xml:space="preserve">Zwischentotal Jahr 20xx </t>
  </si>
  <si>
    <t>Bspw. Organisation A</t>
  </si>
  <si>
    <t>Bspw. Sponsoren X</t>
  </si>
  <si>
    <t xml:space="preserve">Bspw. Stiftung  Y </t>
  </si>
  <si>
    <t>Projektträgerschaft 5)</t>
  </si>
  <si>
    <t>5) Die einzelnen Organisationen der Projektträgerschaft sind zu benennen</t>
  </si>
  <si>
    <t>Bspw. Organisation B</t>
  </si>
  <si>
    <t>Bspw. Organisation C</t>
  </si>
  <si>
    <t>Organisation B</t>
  </si>
  <si>
    <t>Umsetzung durch folgende Akteure</t>
  </si>
  <si>
    <t>NRP-Anteil 6)</t>
  </si>
  <si>
    <t>3) Bei mehrjährigen Projekte sind weitere Jahre einzufügen</t>
  </si>
  <si>
    <t>Zwischentotal Jahr 20xy 3)</t>
  </si>
  <si>
    <t>Stand Zusicherung 4)</t>
  </si>
  <si>
    <t>gesichert</t>
  </si>
  <si>
    <t>Organisation A</t>
  </si>
  <si>
    <t>4) Angaben ob die Mittel geplant, in Aussicht gestellt oder bereits zugesichert sind</t>
  </si>
  <si>
    <t>Kommunikationskonzept</t>
  </si>
  <si>
    <t>durch Fima x</t>
  </si>
  <si>
    <t>NRP-Antrag</t>
  </si>
  <si>
    <t>Total Kosten</t>
  </si>
  <si>
    <t>Finanzbeitrag</t>
  </si>
  <si>
    <t>Finanzierung (CHF)</t>
  </si>
  <si>
    <t>beantragt</t>
  </si>
  <si>
    <t>Total Finanzierung</t>
  </si>
  <si>
    <t>2) Es gilt einheitlicher Stundensatz von  90 CHF/h für die Projektträgerschaft. Externe marktübliche Stundenansätze sind unter externe Kosten/Sachkosten auszuweisen und ab 15'000 CHF mit einer Offerte zu belegen</t>
  </si>
  <si>
    <t>6) NRP-Anteil darf max. 50 Prozent betragen. Bei Kleinstprojekten bis (Fr. 20'000.--) darf der NRP-Anteil bis zu 2/3 betragen</t>
  </si>
  <si>
    <t>Beilage zum Antragsformular (Formularversion 29.01.2024)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</si>
</sst>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12">
    <font>
      <sz val="11"/>
      <color theme="1"/>
      <name val="Frutiger 45 Light"/>
      <family val="2"/>
      <scheme val="minor"/>
    </font>
    <font>
      <sz val="11"/>
      <color theme="1"/>
      <name val="Frutiger 45 Light"/>
      <family val="2"/>
      <scheme val="minor"/>
    </font>
    <font>
      <b/>
      <sz val="11"/>
      <color theme="1"/>
      <name val="Frutiger 45 Light"/>
      <family val="2"/>
      <scheme val="minor"/>
    </font>
    <font>
      <b/>
      <sz val="14"/>
      <color theme="1"/>
      <name val="Frutiger 45 Light"/>
      <family val="2"/>
      <scheme val="minor"/>
    </font>
    <font>
      <b/>
      <sz val="11"/>
      <color theme="1"/>
      <name val="Frutiger 45 Light"/>
      <scheme val="minor"/>
    </font>
    <font>
      <sz val="11"/>
      <color theme="1"/>
      <name val="Frutiger 45 Light"/>
      <scheme val="minor"/>
    </font>
    <font>
      <i/>
      <sz val="11"/>
      <color theme="1"/>
      <name val="Frutiger 45 Light"/>
      <scheme val="minor"/>
    </font>
    <font>
      <b/>
      <sz val="14"/>
      <color theme="1"/>
      <name val="Frutiger 45 Light"/>
      <scheme val="minor"/>
    </font>
    <font>
      <sz val="14"/>
      <color theme="1"/>
      <name val="Frutiger 45 Light"/>
      <family val="2"/>
      <scheme val="minor"/>
    </font>
    <font>
      <b/>
      <i/>
      <sz val="11"/>
      <color theme="1"/>
      <name val="Frutiger 45 Light"/>
      <scheme val="minor"/>
    </font>
    <font>
      <b/>
      <i/>
      <sz val="14"/>
      <color theme="1"/>
      <name val="Frutiger 45 Light"/>
      <scheme val="minor"/>
    </font>
    <font>
      <i/>
      <sz val="14"/>
      <color theme="1"/>
      <name val="Frutiger 45 Light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7" fontId="6" fillId="0" borderId="1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17" fontId="6" fillId="0" borderId="6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65" fontId="5" fillId="0" borderId="15" xfId="1" applyNumberFormat="1" applyFont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17" fontId="4" fillId="3" borderId="4" xfId="0" applyNumberFormat="1" applyFont="1" applyFill="1" applyBorder="1" applyAlignment="1">
      <alignment horizontal="left" vertical="top"/>
    </xf>
    <xf numFmtId="165" fontId="4" fillId="3" borderId="4" xfId="1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5" fontId="5" fillId="0" borderId="1" xfId="1" applyNumberFormat="1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165" fontId="4" fillId="3" borderId="21" xfId="1" applyNumberFormat="1" applyFont="1" applyFill="1" applyBorder="1" applyAlignment="1">
      <alignment horizontal="left" vertical="top"/>
    </xf>
    <xf numFmtId="165" fontId="4" fillId="3" borderId="3" xfId="1" applyNumberFormat="1" applyFont="1" applyFill="1" applyBorder="1" applyAlignment="1">
      <alignment horizontal="left" vertical="top"/>
    </xf>
    <xf numFmtId="165" fontId="4" fillId="3" borderId="5" xfId="1" applyNumberFormat="1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vertical="top"/>
    </xf>
    <xf numFmtId="17" fontId="6" fillId="0" borderId="2" xfId="0" applyNumberFormat="1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vertical="top"/>
    </xf>
    <xf numFmtId="0" fontId="7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166" fontId="0" fillId="4" borderId="0" xfId="0" applyNumberFormat="1" applyFill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6" fillId="4" borderId="23" xfId="0" applyFont="1" applyFill="1" applyBorder="1" applyAlignment="1">
      <alignment horizontal="left" vertical="top"/>
    </xf>
    <xf numFmtId="17" fontId="6" fillId="4" borderId="24" xfId="0" applyNumberFormat="1" applyFont="1" applyFill="1" applyBorder="1" applyAlignment="1">
      <alignment horizontal="left" vertical="top"/>
    </xf>
    <xf numFmtId="0" fontId="6" fillId="4" borderId="24" xfId="0" applyFont="1" applyFill="1" applyBorder="1" applyAlignment="1">
      <alignment horizontal="left" vertical="top"/>
    </xf>
    <xf numFmtId="17" fontId="6" fillId="4" borderId="26" xfId="0" applyNumberFormat="1" applyFont="1" applyFill="1" applyBorder="1" applyAlignment="1">
      <alignment horizontal="left" vertical="top"/>
    </xf>
    <xf numFmtId="165" fontId="4" fillId="3" borderId="9" xfId="1" applyNumberFormat="1" applyFont="1" applyFill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17" fontId="6" fillId="0" borderId="24" xfId="0" applyNumberFormat="1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165" fontId="5" fillId="0" borderId="16" xfId="1" applyNumberFormat="1" applyFont="1" applyBorder="1" applyAlignment="1">
      <alignment horizontal="left" vertical="top"/>
    </xf>
    <xf numFmtId="166" fontId="4" fillId="2" borderId="9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9" fontId="4" fillId="2" borderId="7" xfId="0" applyNumberFormat="1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21" xfId="0" applyFont="1" applyFill="1" applyBorder="1" applyAlignment="1">
      <alignment horizontal="left" vertical="top"/>
    </xf>
    <xf numFmtId="165" fontId="3" fillId="5" borderId="19" xfId="0" applyNumberFormat="1" applyFont="1" applyFill="1" applyBorder="1" applyAlignment="1">
      <alignment horizontal="left" vertical="top"/>
    </xf>
    <xf numFmtId="165" fontId="8" fillId="5" borderId="9" xfId="0" applyNumberFormat="1" applyFont="1" applyFill="1" applyBorder="1" applyAlignment="1">
      <alignment horizontal="left" vertical="top"/>
    </xf>
    <xf numFmtId="165" fontId="4" fillId="2" borderId="29" xfId="1" applyNumberFormat="1" applyFont="1" applyFill="1" applyBorder="1" applyAlignment="1">
      <alignment horizontal="left" vertical="top" wrapText="1"/>
    </xf>
    <xf numFmtId="165" fontId="4" fillId="2" borderId="30" xfId="1" applyNumberFormat="1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2" borderId="30" xfId="0" applyFont="1" applyFill="1" applyBorder="1" applyAlignment="1">
      <alignment horizontal="left" vertical="top" wrapText="1"/>
    </xf>
    <xf numFmtId="166" fontId="4" fillId="2" borderId="32" xfId="0" applyNumberFormat="1" applyFont="1" applyFill="1" applyBorder="1" applyAlignment="1">
      <alignment horizontal="left" vertical="top"/>
    </xf>
    <xf numFmtId="165" fontId="11" fillId="5" borderId="33" xfId="0" applyNumberFormat="1" applyFont="1" applyFill="1" applyBorder="1" applyAlignment="1">
      <alignment horizontal="left" vertical="top"/>
    </xf>
    <xf numFmtId="166" fontId="6" fillId="0" borderId="27" xfId="0" applyNumberFormat="1" applyFont="1" applyBorder="1" applyAlignment="1">
      <alignment horizontal="left" vertical="top"/>
    </xf>
    <xf numFmtId="166" fontId="6" fillId="0" borderId="28" xfId="0" applyNumberFormat="1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165" fontId="9" fillId="6" borderId="1" xfId="1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/>
    </xf>
    <xf numFmtId="0" fontId="4" fillId="6" borderId="20" xfId="0" applyFont="1" applyFill="1" applyBorder="1" applyAlignment="1">
      <alignment horizontal="left" vertical="top"/>
    </xf>
    <xf numFmtId="166" fontId="9" fillId="6" borderId="34" xfId="0" applyNumberFormat="1" applyFont="1" applyFill="1" applyBorder="1" applyAlignment="1">
      <alignment horizontal="left" vertical="top"/>
    </xf>
    <xf numFmtId="0" fontId="4" fillId="6" borderId="3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165" fontId="5" fillId="4" borderId="17" xfId="1" applyNumberFormat="1" applyFont="1" applyFill="1" applyBorder="1" applyAlignment="1">
      <alignment horizontal="left" vertical="top"/>
    </xf>
    <xf numFmtId="165" fontId="5" fillId="4" borderId="2" xfId="1" applyNumberFormat="1" applyFont="1" applyFill="1" applyBorder="1" applyAlignment="1">
      <alignment horizontal="left" vertical="top"/>
    </xf>
    <xf numFmtId="165" fontId="5" fillId="4" borderId="18" xfId="1" applyNumberFormat="1" applyFont="1" applyFill="1" applyBorder="1" applyAlignment="1">
      <alignment horizontal="left" vertical="top"/>
    </xf>
    <xf numFmtId="165" fontId="5" fillId="4" borderId="15" xfId="1" applyNumberFormat="1" applyFont="1" applyFill="1" applyBorder="1" applyAlignment="1">
      <alignment horizontal="left" vertical="top"/>
    </xf>
    <xf numFmtId="165" fontId="5" fillId="4" borderId="1" xfId="1" applyNumberFormat="1" applyFont="1" applyFill="1" applyBorder="1" applyAlignment="1">
      <alignment horizontal="left" vertical="top"/>
    </xf>
    <xf numFmtId="165" fontId="5" fillId="4" borderId="11" xfId="1" applyNumberFormat="1" applyFont="1" applyFill="1" applyBorder="1" applyAlignment="1">
      <alignment horizontal="left" vertical="top"/>
    </xf>
    <xf numFmtId="165" fontId="7" fillId="5" borderId="3" xfId="0" applyNumberFormat="1" applyFont="1" applyFill="1" applyBorder="1" applyAlignment="1">
      <alignment horizontal="left" vertical="top"/>
    </xf>
    <xf numFmtId="165" fontId="7" fillId="5" borderId="4" xfId="0" applyNumberFormat="1" applyFont="1" applyFill="1" applyBorder="1" applyAlignment="1">
      <alignment horizontal="left" vertical="top"/>
    </xf>
    <xf numFmtId="165" fontId="7" fillId="5" borderId="5" xfId="0" applyNumberFormat="1" applyFont="1" applyFill="1" applyBorder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5" fillId="2" borderId="9" xfId="0" applyNumberFormat="1" applyFont="1" applyFill="1" applyBorder="1" applyAlignment="1">
      <alignment horizontal="left" vertical="top"/>
    </xf>
    <xf numFmtId="165" fontId="5" fillId="4" borderId="20" xfId="1" applyNumberFormat="1" applyFont="1" applyFill="1" applyBorder="1" applyAlignment="1">
      <alignment horizontal="left" vertical="top"/>
    </xf>
    <xf numFmtId="165" fontId="5" fillId="0" borderId="1" xfId="1" applyNumberFormat="1" applyFont="1" applyBorder="1" applyAlignment="1">
      <alignment horizontal="left" vertical="top" wrapText="1"/>
    </xf>
    <xf numFmtId="165" fontId="10" fillId="5" borderId="33" xfId="0" applyNumberFormat="1" applyFont="1" applyFill="1" applyBorder="1" applyAlignment="1">
      <alignment horizontal="left" vertical="top"/>
    </xf>
    <xf numFmtId="165" fontId="4" fillId="6" borderId="35" xfId="1" applyNumberFormat="1" applyFont="1" applyFill="1" applyBorder="1" applyAlignment="1">
      <alignment horizontal="left" vertical="top"/>
    </xf>
    <xf numFmtId="165" fontId="4" fillId="6" borderId="6" xfId="1" applyNumberFormat="1" applyFont="1" applyFill="1" applyBorder="1" applyAlignment="1">
      <alignment horizontal="left" vertical="top"/>
    </xf>
    <xf numFmtId="165" fontId="4" fillId="6" borderId="36" xfId="1" applyNumberFormat="1" applyFont="1" applyFill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165" fontId="4" fillId="6" borderId="15" xfId="1" applyNumberFormat="1" applyFont="1" applyFill="1" applyBorder="1" applyAlignment="1">
      <alignment horizontal="left" vertical="top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658097</xdr:colOff>
      <xdr:row>0</xdr:row>
      <xdr:rowOff>47625</xdr:rowOff>
    </xdr:from>
    <xdr:to>
      <xdr:col>9</xdr:col>
      <xdr:colOff>1960880</xdr:colOff>
      <xdr:row>7</xdr:row>
      <xdr:rowOff>31750</xdr:rowOff>
    </xdr:to>
    <xdr:pic>
      <xdr:nvPicPr>
        <xdr:cNvPr id="2" name="Grafik 1" descr="RVLogoREGIONWEST">
          <a:extLst>
            <a:ext uri="{FF2B5EF4-FFF2-40B4-BE49-F238E27FC236}">
              <a16:creationId xmlns:a16="http://schemas.microsoft.com/office/drawing/2014/main" id="{A6DD4C9C-F16D-C331-8D05-7F8992BE1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4597" y="47625"/>
          <a:ext cx="2922033" cy="127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Post-Farben">
      <a:dk1>
        <a:sysClr val="windowText" lastClr="000000"/>
      </a:dk1>
      <a:lt1>
        <a:srgbClr val="FFFFFF"/>
      </a:lt1>
      <a:dk2>
        <a:srgbClr val="584125"/>
      </a:dk2>
      <a:lt2>
        <a:srgbClr val="FFCC00"/>
      </a:lt2>
      <a:accent1>
        <a:srgbClr val="F49E00"/>
      </a:accent1>
      <a:accent2>
        <a:srgbClr val="A51728"/>
      </a:accent2>
      <a:accent3>
        <a:srgbClr val="A5C400"/>
      </a:accent3>
      <a:accent4>
        <a:srgbClr val="3D6F1A"/>
      </a:accent4>
      <a:accent5>
        <a:srgbClr val="00B5D1"/>
      </a:accent5>
      <a:accent6>
        <a:srgbClr val="00545E"/>
      </a:accent6>
      <a:hlink>
        <a:srgbClr val="000000"/>
      </a:hlink>
      <a:folHlink>
        <a:srgbClr val="000000"/>
      </a:folHlink>
    </a:clrScheme>
    <a:fontScheme name="Post-Schrift">
      <a:majorFont>
        <a:latin typeface="Frutiger 45 Light"/>
        <a:ea typeface=""/>
        <a:cs typeface=""/>
      </a:majorFont>
      <a:minorFont>
        <a:latin typeface="Frutiger 45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="80" zoomScaleNormal="100" zoomScaleSheetLayoutView="80" workbookViewId="0">
      <selection activeCell="G2" sqref="G2"/>
    </sheetView>
  </sheetViews>
  <sheetFormatPr baseColWidth="10" defaultColWidth="11" defaultRowHeight="14"/>
  <cols>
    <col min="1" max="1" width="38.6640625" style="1" customWidth="1"/>
    <col min="2" max="2" width="27.5" style="1" customWidth="1"/>
    <col min="3" max="3" width="11" style="1"/>
    <col min="4" max="4" width="17.83203125" style="1" customWidth="1"/>
    <col min="5" max="5" width="17.5" style="1" customWidth="1"/>
    <col min="6" max="6" width="18.6640625" style="3" customWidth="1"/>
    <col min="7" max="7" width="21.1640625" style="3" customWidth="1"/>
    <col min="8" max="8" width="13.1640625" style="3" customWidth="1"/>
    <col min="9" max="9" width="21.1640625" style="1" customWidth="1"/>
    <col min="10" max="10" width="26.33203125" style="1" customWidth="1"/>
    <col min="11" max="11" width="14.6640625" style="1" customWidth="1"/>
    <col min="12" max="12" width="25.1640625" style="1" customWidth="1"/>
    <col min="13" max="16384" width="11" style="1"/>
  </cols>
  <sheetData>
    <row r="1" spans="1:10">
      <c r="A1" s="1" t="s">
        <v>1</v>
      </c>
    </row>
    <row r="2" spans="1:10">
      <c r="A2" s="1" t="s">
        <v>3</v>
      </c>
    </row>
    <row r="3" spans="1:10">
      <c r="A3" s="1" t="s">
        <v>2</v>
      </c>
    </row>
    <row r="5" spans="1:10" ht="18">
      <c r="A5" s="2" t="s">
        <v>6</v>
      </c>
      <c r="B5" s="2"/>
    </row>
    <row r="6" spans="1:10">
      <c r="A6" s="3" t="s">
        <v>58</v>
      </c>
      <c r="B6" s="3"/>
    </row>
    <row r="7" spans="1:10" ht="15" thickBot="1">
      <c r="A7" s="1" t="s">
        <v>5</v>
      </c>
    </row>
    <row r="8" spans="1:10" ht="19" thickBot="1">
      <c r="F8" s="32" t="s">
        <v>14</v>
      </c>
      <c r="G8" s="28"/>
      <c r="H8" s="29"/>
      <c r="I8" s="38"/>
    </row>
    <row r="9" spans="1:10" ht="33" thickBot="1">
      <c r="A9" s="15" t="s">
        <v>23</v>
      </c>
      <c r="B9" s="37" t="s">
        <v>40</v>
      </c>
      <c r="C9" s="14" t="s">
        <v>8</v>
      </c>
      <c r="D9" s="14" t="s">
        <v>9</v>
      </c>
      <c r="E9" s="31" t="s">
        <v>7</v>
      </c>
      <c r="F9" s="15" t="s">
        <v>24</v>
      </c>
      <c r="G9" s="30" t="s">
        <v>25</v>
      </c>
      <c r="H9" s="80" t="s">
        <v>0</v>
      </c>
      <c r="I9" s="42" t="s">
        <v>15</v>
      </c>
      <c r="J9" s="35" t="s">
        <v>12</v>
      </c>
    </row>
    <row r="10" spans="1:10" ht="15">
      <c r="A10" s="98" t="s">
        <v>13</v>
      </c>
      <c r="B10" s="12"/>
      <c r="C10" s="33">
        <v>42461</v>
      </c>
      <c r="D10" s="33">
        <v>42491</v>
      </c>
      <c r="E10" s="34">
        <v>10</v>
      </c>
      <c r="F10" s="81">
        <f>E10*90</f>
        <v>900</v>
      </c>
      <c r="G10" s="82">
        <v>500</v>
      </c>
      <c r="H10" s="83">
        <f>SUM(F10:G10)</f>
        <v>1400</v>
      </c>
      <c r="I10" s="43" t="s">
        <v>18</v>
      </c>
      <c r="J10" s="99"/>
    </row>
    <row r="11" spans="1:10" ht="15">
      <c r="A11" s="100" t="s">
        <v>11</v>
      </c>
      <c r="B11" s="4"/>
      <c r="C11" s="6">
        <v>42522</v>
      </c>
      <c r="D11" s="6">
        <v>42583</v>
      </c>
      <c r="E11" s="23">
        <v>5</v>
      </c>
      <c r="F11" s="81">
        <f t="shared" ref="F11:F17" si="0">E11*90</f>
        <v>450</v>
      </c>
      <c r="G11" s="85"/>
      <c r="H11" s="83">
        <f t="shared" ref="H11:H17" si="1">SUM(F11:G11)</f>
        <v>450</v>
      </c>
      <c r="I11" s="44" t="s">
        <v>29</v>
      </c>
      <c r="J11" s="101"/>
    </row>
    <row r="12" spans="1:10" ht="15">
      <c r="A12" s="100" t="s">
        <v>26</v>
      </c>
      <c r="B12" s="4" t="s">
        <v>46</v>
      </c>
      <c r="C12" s="6">
        <v>42614</v>
      </c>
      <c r="D12" s="6">
        <v>42705</v>
      </c>
      <c r="E12" s="23">
        <v>50</v>
      </c>
      <c r="F12" s="81">
        <f t="shared" si="0"/>
        <v>4500</v>
      </c>
      <c r="G12" s="85">
        <v>10000</v>
      </c>
      <c r="H12" s="83">
        <f t="shared" si="1"/>
        <v>14500</v>
      </c>
      <c r="I12" s="44" t="s">
        <v>16</v>
      </c>
      <c r="J12" s="102" t="s">
        <v>17</v>
      </c>
    </row>
    <row r="13" spans="1:10" ht="15">
      <c r="A13" s="100" t="s">
        <v>27</v>
      </c>
      <c r="B13" s="4" t="s">
        <v>39</v>
      </c>
      <c r="C13" s="4"/>
      <c r="D13" s="4"/>
      <c r="E13" s="23"/>
      <c r="F13" s="81">
        <f t="shared" si="0"/>
        <v>0</v>
      </c>
      <c r="G13" s="85"/>
      <c r="H13" s="83">
        <f t="shared" si="1"/>
        <v>0</v>
      </c>
      <c r="I13" s="45"/>
      <c r="J13" s="101"/>
    </row>
    <row r="14" spans="1:10" ht="15">
      <c r="A14" s="100"/>
      <c r="B14" s="4"/>
      <c r="C14" s="4"/>
      <c r="D14" s="4"/>
      <c r="E14" s="23"/>
      <c r="F14" s="81">
        <f t="shared" si="0"/>
        <v>0</v>
      </c>
      <c r="G14" s="85"/>
      <c r="H14" s="83">
        <f t="shared" si="1"/>
        <v>0</v>
      </c>
      <c r="I14" s="45"/>
      <c r="J14" s="101"/>
    </row>
    <row r="15" spans="1:10" ht="15">
      <c r="A15" s="100"/>
      <c r="B15" s="4"/>
      <c r="C15" s="6"/>
      <c r="D15" s="6"/>
      <c r="E15" s="23"/>
      <c r="F15" s="81">
        <f t="shared" si="0"/>
        <v>0</v>
      </c>
      <c r="G15" s="85"/>
      <c r="H15" s="83">
        <f t="shared" si="1"/>
        <v>0</v>
      </c>
      <c r="I15" s="44"/>
      <c r="J15" s="101"/>
    </row>
    <row r="16" spans="1:10" ht="15">
      <c r="A16" s="100"/>
      <c r="B16" s="4"/>
      <c r="C16" s="6"/>
      <c r="D16" s="6"/>
      <c r="E16" s="23"/>
      <c r="F16" s="81">
        <f t="shared" si="0"/>
        <v>0</v>
      </c>
      <c r="G16" s="85"/>
      <c r="H16" s="83">
        <f t="shared" si="1"/>
        <v>0</v>
      </c>
      <c r="I16" s="44"/>
      <c r="J16" s="101"/>
    </row>
    <row r="17" spans="1:10" ht="16" thickBot="1">
      <c r="A17" s="103"/>
      <c r="B17" s="7"/>
      <c r="C17" s="8"/>
      <c r="D17" s="8"/>
      <c r="E17" s="23"/>
      <c r="F17" s="81">
        <f t="shared" si="0"/>
        <v>0</v>
      </c>
      <c r="G17" s="86"/>
      <c r="H17" s="83">
        <f t="shared" si="1"/>
        <v>0</v>
      </c>
      <c r="I17" s="46"/>
      <c r="J17" s="104"/>
    </row>
    <row r="18" spans="1:10" s="5" customFormat="1" ht="16" thickBot="1">
      <c r="A18" s="16" t="s">
        <v>31</v>
      </c>
      <c r="B18" s="17"/>
      <c r="C18" s="18"/>
      <c r="D18" s="18"/>
      <c r="E18" s="24">
        <f>SUM(E10:E17)</f>
        <v>65</v>
      </c>
      <c r="F18" s="25">
        <f>SUM(F10:F17)</f>
        <v>5850</v>
      </c>
      <c r="G18" s="19">
        <f>SUM(G10:G17)</f>
        <v>10500</v>
      </c>
      <c r="H18" s="26">
        <f>SUM(H10:H17)</f>
        <v>16350</v>
      </c>
      <c r="I18" s="47"/>
      <c r="J18" s="47">
        <f>SUM(J10:J17)</f>
        <v>0</v>
      </c>
    </row>
    <row r="19" spans="1:10" ht="15">
      <c r="A19" s="100" t="s">
        <v>20</v>
      </c>
      <c r="B19" s="4"/>
      <c r="C19" s="6">
        <v>42736</v>
      </c>
      <c r="D19" s="6">
        <v>42826</v>
      </c>
      <c r="E19" s="23">
        <v>50</v>
      </c>
      <c r="F19" s="13">
        <f>E19*90</f>
        <v>4500</v>
      </c>
      <c r="G19" s="21"/>
      <c r="H19" s="51">
        <f>SUM(F19:G19)</f>
        <v>4500</v>
      </c>
      <c r="I19" s="48" t="s">
        <v>19</v>
      </c>
      <c r="J19" s="48"/>
    </row>
    <row r="20" spans="1:10" ht="15">
      <c r="A20" s="100" t="s">
        <v>28</v>
      </c>
      <c r="B20" s="4"/>
      <c r="C20" s="6">
        <v>42856</v>
      </c>
      <c r="D20" s="6">
        <v>42979</v>
      </c>
      <c r="E20" s="23"/>
      <c r="F20" s="13">
        <f t="shared" ref="F20:F27" si="2">E20*90</f>
        <v>0</v>
      </c>
      <c r="G20" s="21">
        <v>15250</v>
      </c>
      <c r="H20" s="51">
        <f t="shared" ref="H20:H27" si="3">SUM(F20:G20)</f>
        <v>15250</v>
      </c>
      <c r="I20" s="49" t="s">
        <v>49</v>
      </c>
      <c r="J20" s="48"/>
    </row>
    <row r="21" spans="1:10" ht="15">
      <c r="A21" s="100" t="s">
        <v>48</v>
      </c>
      <c r="B21" s="4"/>
      <c r="C21" s="6">
        <v>42979</v>
      </c>
      <c r="D21" s="6">
        <v>42979</v>
      </c>
      <c r="E21" s="23">
        <v>10</v>
      </c>
      <c r="F21" s="13">
        <f t="shared" si="2"/>
        <v>900</v>
      </c>
      <c r="G21" s="21">
        <v>2250</v>
      </c>
      <c r="H21" s="51">
        <f t="shared" si="3"/>
        <v>3150</v>
      </c>
      <c r="I21" s="48"/>
      <c r="J21" s="48"/>
    </row>
    <row r="22" spans="1:10" ht="15">
      <c r="A22" s="100"/>
      <c r="B22" s="4"/>
      <c r="C22" s="6"/>
      <c r="D22" s="6"/>
      <c r="E22" s="23"/>
      <c r="F22" s="13">
        <f t="shared" si="2"/>
        <v>0</v>
      </c>
      <c r="G22" s="21"/>
      <c r="H22" s="51">
        <f t="shared" si="3"/>
        <v>0</v>
      </c>
      <c r="I22" s="49"/>
      <c r="J22" s="48"/>
    </row>
    <row r="23" spans="1:10" ht="15">
      <c r="A23" s="100"/>
      <c r="B23" s="4"/>
      <c r="C23" s="4"/>
      <c r="D23" s="4"/>
      <c r="E23" s="23"/>
      <c r="F23" s="13">
        <f t="shared" si="2"/>
        <v>0</v>
      </c>
      <c r="G23" s="21"/>
      <c r="H23" s="51">
        <f t="shared" si="3"/>
        <v>0</v>
      </c>
      <c r="I23" s="48"/>
      <c r="J23" s="48"/>
    </row>
    <row r="24" spans="1:10" ht="15">
      <c r="A24" s="100"/>
      <c r="B24" s="4"/>
      <c r="C24" s="6"/>
      <c r="D24" s="6"/>
      <c r="E24" s="23"/>
      <c r="F24" s="13">
        <f t="shared" si="2"/>
        <v>0</v>
      </c>
      <c r="G24" s="21"/>
      <c r="H24" s="51">
        <f t="shared" si="3"/>
        <v>0</v>
      </c>
      <c r="I24" s="49"/>
      <c r="J24" s="48"/>
    </row>
    <row r="25" spans="1:10" ht="15">
      <c r="A25" s="100"/>
      <c r="B25" s="4"/>
      <c r="C25" s="4"/>
      <c r="D25" s="4"/>
      <c r="E25" s="23"/>
      <c r="F25" s="13">
        <f t="shared" si="2"/>
        <v>0</v>
      </c>
      <c r="G25" s="21"/>
      <c r="H25" s="51">
        <f t="shared" si="3"/>
        <v>0</v>
      </c>
      <c r="I25" s="48"/>
      <c r="J25" s="48"/>
    </row>
    <row r="26" spans="1:10" ht="15">
      <c r="A26" s="100"/>
      <c r="B26" s="4"/>
      <c r="C26" s="6"/>
      <c r="D26" s="6"/>
      <c r="E26" s="23"/>
      <c r="F26" s="13">
        <f t="shared" si="2"/>
        <v>0</v>
      </c>
      <c r="G26" s="21"/>
      <c r="H26" s="51">
        <f t="shared" si="3"/>
        <v>0</v>
      </c>
      <c r="I26" s="49"/>
      <c r="J26" s="48"/>
    </row>
    <row r="27" spans="1:10" ht="16" thickBot="1">
      <c r="A27" s="103"/>
      <c r="B27" s="7"/>
      <c r="C27" s="7"/>
      <c r="D27" s="7"/>
      <c r="E27" s="23"/>
      <c r="F27" s="13">
        <f t="shared" si="2"/>
        <v>0</v>
      </c>
      <c r="G27" s="21"/>
      <c r="H27" s="51">
        <f t="shared" si="3"/>
        <v>0</v>
      </c>
      <c r="I27" s="50"/>
      <c r="J27" s="50"/>
    </row>
    <row r="28" spans="1:10" s="3" customFormat="1" ht="16" thickBot="1">
      <c r="A28" s="16" t="s">
        <v>43</v>
      </c>
      <c r="B28" s="17"/>
      <c r="C28" s="18"/>
      <c r="D28" s="18"/>
      <c r="E28" s="24">
        <f>SUM(E19:E27)</f>
        <v>60</v>
      </c>
      <c r="F28" s="25">
        <f>SUM(F19:F27)</f>
        <v>5400</v>
      </c>
      <c r="G28" s="19">
        <f>SUM(G19:G27)</f>
        <v>17500</v>
      </c>
      <c r="H28" s="26">
        <f>SUM(H19:H27)</f>
        <v>22900</v>
      </c>
      <c r="I28" s="47"/>
      <c r="J28" s="27"/>
    </row>
    <row r="29" spans="1:10" s="53" customFormat="1" ht="19" thickBot="1">
      <c r="A29" s="57" t="s">
        <v>51</v>
      </c>
      <c r="B29" s="58"/>
      <c r="C29" s="59"/>
      <c r="D29" s="59"/>
      <c r="E29" s="60"/>
      <c r="F29" s="87">
        <f>F18+F28</f>
        <v>11250</v>
      </c>
      <c r="G29" s="88">
        <f>G18+G28</f>
        <v>28000</v>
      </c>
      <c r="H29" s="89">
        <f>H18+H28</f>
        <v>39250</v>
      </c>
      <c r="I29" s="61"/>
      <c r="J29" s="62"/>
    </row>
    <row r="30" spans="1:10" ht="16" thickBot="1">
      <c r="A30" s="9"/>
      <c r="B30" s="9"/>
      <c r="C30" s="9"/>
      <c r="D30" s="9"/>
      <c r="E30" s="9"/>
      <c r="F30" s="90"/>
      <c r="G30" s="90"/>
      <c r="H30" s="90"/>
      <c r="I30" s="10"/>
      <c r="J30" s="11"/>
    </row>
    <row r="31" spans="1:10" ht="19" thickBot="1">
      <c r="F31" s="39" t="s">
        <v>53</v>
      </c>
      <c r="G31" s="40"/>
      <c r="H31" s="91"/>
      <c r="I31" s="41"/>
    </row>
    <row r="32" spans="1:10" s="5" customFormat="1" ht="17" thickBot="1">
      <c r="A32" s="63" t="s">
        <v>30</v>
      </c>
      <c r="B32" s="64" t="s">
        <v>22</v>
      </c>
      <c r="C32" s="65"/>
      <c r="D32" s="65"/>
      <c r="E32" s="66"/>
      <c r="F32" s="67" t="s">
        <v>24</v>
      </c>
      <c r="G32" s="68" t="s">
        <v>52</v>
      </c>
      <c r="H32" s="69" t="s">
        <v>0</v>
      </c>
      <c r="I32" s="52" t="s">
        <v>44</v>
      </c>
      <c r="J32" s="36" t="s">
        <v>12</v>
      </c>
    </row>
    <row r="33" spans="1:10" ht="15">
      <c r="A33" s="13" t="s">
        <v>35</v>
      </c>
      <c r="B33" s="93" t="s">
        <v>32</v>
      </c>
      <c r="C33" s="20"/>
      <c r="D33" s="20"/>
      <c r="E33" s="22"/>
      <c r="F33" s="84">
        <v>5000</v>
      </c>
      <c r="G33" s="85">
        <v>1000</v>
      </c>
      <c r="H33" s="92">
        <f t="shared" ref="H33:H38" si="4">SUM(F33:G33)</f>
        <v>6000</v>
      </c>
      <c r="I33" s="71" t="s">
        <v>45</v>
      </c>
      <c r="J33" s="73"/>
    </row>
    <row r="34" spans="1:10" ht="15">
      <c r="A34" s="13" t="s">
        <v>35</v>
      </c>
      <c r="B34" s="93" t="s">
        <v>37</v>
      </c>
      <c r="C34" s="20"/>
      <c r="D34" s="20"/>
      <c r="E34" s="22"/>
      <c r="F34" s="84"/>
      <c r="G34" s="85">
        <v>5000</v>
      </c>
      <c r="H34" s="92">
        <f t="shared" si="4"/>
        <v>5000</v>
      </c>
      <c r="I34" s="72"/>
      <c r="J34" s="74"/>
    </row>
    <row r="35" spans="1:10" ht="15">
      <c r="A35" s="13" t="s">
        <v>35</v>
      </c>
      <c r="B35" s="93" t="s">
        <v>38</v>
      </c>
      <c r="C35" s="20"/>
      <c r="D35" s="20"/>
      <c r="E35" s="22"/>
      <c r="F35" s="84"/>
      <c r="G35" s="85">
        <v>4000</v>
      </c>
      <c r="H35" s="92">
        <f t="shared" si="4"/>
        <v>4000</v>
      </c>
      <c r="I35" s="72"/>
      <c r="J35" s="74"/>
    </row>
    <row r="36" spans="1:10" ht="15">
      <c r="A36" s="13" t="s">
        <v>21</v>
      </c>
      <c r="B36" s="93" t="s">
        <v>33</v>
      </c>
      <c r="C36" s="20"/>
      <c r="D36" s="20"/>
      <c r="E36" s="22"/>
      <c r="F36" s="84"/>
      <c r="G36" s="85">
        <v>2000</v>
      </c>
      <c r="H36" s="92">
        <f t="shared" si="4"/>
        <v>2000</v>
      </c>
      <c r="I36" s="72"/>
      <c r="J36" s="74"/>
    </row>
    <row r="37" spans="1:10" ht="15">
      <c r="A37" s="13" t="s">
        <v>21</v>
      </c>
      <c r="B37" s="93" t="s">
        <v>34</v>
      </c>
      <c r="C37" s="20"/>
      <c r="D37" s="20"/>
      <c r="E37" s="22"/>
      <c r="F37" s="84"/>
      <c r="G37" s="85">
        <v>2000</v>
      </c>
      <c r="H37" s="92">
        <f t="shared" si="4"/>
        <v>2000</v>
      </c>
      <c r="I37" s="72"/>
      <c r="J37" s="74"/>
    </row>
    <row r="38" spans="1:10" ht="16" thickBot="1">
      <c r="A38" s="105" t="s">
        <v>50</v>
      </c>
      <c r="B38" s="75"/>
      <c r="C38" s="76"/>
      <c r="D38" s="76"/>
      <c r="E38" s="77"/>
      <c r="F38" s="95">
        <v>5000</v>
      </c>
      <c r="G38" s="96">
        <v>14000</v>
      </c>
      <c r="H38" s="97">
        <f t="shared" si="4"/>
        <v>19000</v>
      </c>
      <c r="I38" s="78" t="s">
        <v>54</v>
      </c>
      <c r="J38" s="79"/>
    </row>
    <row r="39" spans="1:10" s="53" customFormat="1" ht="19" thickBot="1">
      <c r="A39" s="57" t="s">
        <v>55</v>
      </c>
      <c r="B39" s="58"/>
      <c r="C39" s="59"/>
      <c r="D39" s="59"/>
      <c r="E39" s="60"/>
      <c r="F39" s="87">
        <f>SUM(F33:F38)</f>
        <v>10000</v>
      </c>
      <c r="G39" s="88">
        <f t="shared" ref="G39:H39" si="5">SUM(G33:G38)</f>
        <v>28000</v>
      </c>
      <c r="H39" s="89">
        <f t="shared" si="5"/>
        <v>38000</v>
      </c>
      <c r="I39" s="94"/>
      <c r="J39" s="70"/>
    </row>
    <row r="40" spans="1:10" ht="15" thickBot="1"/>
    <row r="41" spans="1:10" ht="16" thickBot="1">
      <c r="A41" s="5" t="s">
        <v>4</v>
      </c>
      <c r="B41" s="5"/>
      <c r="H41" s="56">
        <f>H38/H39</f>
        <v>0.5</v>
      </c>
      <c r="I41" s="54" t="s">
        <v>41</v>
      </c>
    </row>
    <row r="42" spans="1:10" s="3" customFormat="1">
      <c r="A42" s="3" t="s">
        <v>10</v>
      </c>
    </row>
    <row r="43" spans="1:10" s="3" customFormat="1">
      <c r="A43" s="3" t="s">
        <v>56</v>
      </c>
      <c r="H43" s="55"/>
    </row>
    <row r="44" spans="1:10" s="3" customFormat="1">
      <c r="A44" s="3" t="s">
        <v>42</v>
      </c>
    </row>
    <row r="45" spans="1:10" s="3" customFormat="1">
      <c r="A45" s="3" t="s">
        <v>47</v>
      </c>
    </row>
    <row r="46" spans="1:10" s="3" customFormat="1">
      <c r="A46" s="3" t="s">
        <v>36</v>
      </c>
    </row>
    <row r="47" spans="1:10" s="3" customFormat="1">
      <c r="A47" s="3" t="s">
        <v>57</v>
      </c>
    </row>
  </sheetData>
  <pageMargins left="0.7" right="0.7" top="0.78740157499999996" bottom="0.78740157499999996" header="0.3" footer="0.3"/>
  <pageSetup scale="52" orientation="landscape" r:id="rId1"/>
  <ignoredErrors>
    <ignoredError sqref="H18 F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kohlerpe</dc:creator>
  <cp:lastModifiedBy>Alexander Bernstein</cp:lastModifiedBy>
  <cp:lastPrinted>2024-02-08T13:00:35Z</cp:lastPrinted>
  <dcterms:created xsi:type="dcterms:W3CDTF">2010-10-27T02:08:38Z</dcterms:created>
  <dcterms:modified xsi:type="dcterms:W3CDTF">2024-02-12T08:28:52Z</dcterms:modified>
</cp:coreProperties>
</file>